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65" windowWidth="25605" windowHeight="147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H53" i="5"/>
  <c r="F53" i="5"/>
  <c r="J53" i="5"/>
  <c r="B5" i="5"/>
  <c r="F47" i="5"/>
  <c r="F48" i="5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0" i="5"/>
  <c r="J51" i="5"/>
  <c r="H47" i="5"/>
  <c r="H48" i="5"/>
  <c r="H49" i="5"/>
  <c r="H50" i="5"/>
  <c r="H51" i="5"/>
  <c r="H52" i="5"/>
  <c r="A52" i="1"/>
  <c r="P33" i="1"/>
  <c r="H34" i="1"/>
  <c r="G52" i="1"/>
  <c r="J55" i="5" l="1"/>
  <c r="F55" i="5"/>
  <c r="H55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rgb="FF000000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rgb="FF000000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7" authorId="0" shapeId="0">
      <text>
        <r>
          <rPr>
            <sz val="8"/>
            <color rgb="FF000000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<sst xmlns="http://schemas.openxmlformats.org/spreadsheetml/2006/main" count="255" uniqueCount="144">
  <si>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</si>
  <si>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</si>
  <si>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</si>
  <si>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</si>
  <si>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</si>
  <si>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</si>
  <si>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</si>
  <si>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</si>
  <si>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</si>
  <si>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</si>
  <si>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</si>
  <si>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</si>
  <si>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</si>
  <si>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</si>
  <si>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</si>
  <si>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</si>
  <si>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</si>
  <si>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</si>
  <si>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</si>
  <si>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</si>
  <si>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</si>
  <si>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</si>
  <si>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</si>
  <si>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</si>
  <si>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</si>
  <si>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</si>
  <si>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</si>
  <si>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</si>
  <si>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</si>
  <si>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</si>
  <si>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</si>
  <si>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</si>
  <si>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</si>
  <si>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</si>
  <si>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</si>
  <si>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</si>
  <si>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</si>
  <si>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</si>
  <si>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</si>
  <si>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</si>
  <si>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</si>
  <si>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</si>
  <si>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</si>
  <si>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</si>
  <si>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</si>
  <si>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</si>
  <si>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</si>
  <si>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</si>
  <si>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</si>
  <si>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</si>
  <si>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</si>
  <si>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</si>
  <si>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</si>
  <si>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</si>
  <si>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</si>
  <si>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</si>
  <si>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</si>
  <si>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</si>
  <si>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</si>
  <si>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</si>
  <si>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</si>
  <si>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</si>
  <si>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</si>
  <si>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</si>
  <si>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</si>
  <si>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</si>
  <si>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</si>
  <si>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</si>
  <si>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</si>
  <si>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</si>
  <si>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</si>
  <si>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</si>
  <si>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</si>
  <si>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</si>
  <si>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</si>
  <si>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</si>
  <si>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</si>
  <si>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</si>
  <si>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</si>
  <si>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</si>
  <si>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</si>
  <si>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</si>
  <si>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</si>
  <si>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</si>
  <si>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</si>
  <si>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</si>
  <si>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</si>
  <si>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</si>
  <si>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</si>
  <si>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</si>
  <si>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</si>
  <si>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</si>
  <si>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</si>
  <si>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</si>
  <si>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</si>
  <si>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</si>
  <si>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</si>
  <si>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</si>
  <si>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</si>
  <si>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</si>
  <si>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</si>
  <si>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</si>
  <si>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</si>
  <si>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</si>
  <si>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</si>
  <si>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</si>
  <si>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</si>
  <si>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</si>
  <si>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</si>
  <si>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</si>
  <si>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</si>
  <si>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</si>
  <si>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</si>
  <si>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</si>
  <si>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</si>
  <si>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</si>
  <si>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</si>
  <si>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</si>
  <si>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</si>
  <si>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</si>
  <si>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</si>
  <si>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</si>
  <si>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</si>
  <si>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</si>
  <si>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</si>
  <si>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</si>
  <si>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</si>
  <si>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</si>
  <si>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</si>
  <si>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</si>
  <si>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</si>
  <si>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</si>
  <si>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</si>
  <si>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</si>
  <si>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</si>
  <si>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</si>
  <si>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1-D</t>
  </si>
  <si>
    <t>Ronald Diola</t>
  </si>
  <si>
    <t>Carole Diola</t>
  </si>
  <si>
    <t>Cebu Guadalupe</t>
  </si>
  <si>
    <t>X</t>
  </si>
  <si>
    <t>One Central Hotel</t>
  </si>
  <si>
    <t>zoom</t>
  </si>
  <si>
    <t>1-15-21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</si>
</sst>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  <family val="1"/>
    </font>
    <font>
      <sz val="9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5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6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167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0" xfId="0" applyFont="1" applyFill="1" applyBorder="1" applyAlignment="1" applyProtection="1">
      <alignment horizontal="center" vertical="center" shrinkToFit="1"/>
    </xf>
    <xf numFmtId="167" fontId="14" fillId="0" borderId="58" xfId="0" applyNumberFormat="1" applyFont="1" applyBorder="1" applyAlignment="1" applyProtection="1">
      <alignment horizontal="center" vertical="center" textRotation="90" shrinkToFit="1"/>
    </xf>
    <xf numFmtId="167" fontId="14" fillId="0" borderId="64" xfId="0" applyNumberFormat="1" applyFont="1" applyBorder="1" applyAlignment="1" applyProtection="1">
      <alignment horizontal="center" vertical="center" textRotation="90" shrinkToFit="1"/>
    </xf>
    <xf numFmtId="167" fontId="14" fillId="0" borderId="84" xfId="0" applyNumberFormat="1" applyFont="1" applyBorder="1" applyAlignment="1" applyProtection="1">
      <alignment horizontal="center" vertical="center" textRotation="90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167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left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167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166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119" xfId="0" applyFont="1" applyFill="1" applyBorder="1" applyAlignment="1" applyProtection="1">
      <alignment horizontal="center" vertical="center" shrinkToFit="1"/>
    </xf>
    <xf numFmtId="0" fontId="14" fillId="0" borderId="49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92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6" fillId="0" borderId="9" xfId="0" applyNumberFormat="1" applyFont="1" applyBorder="1" applyAlignment="1">
      <alignment horizontal="right" vertical="center"/>
    </xf>
    <xf numFmtId="169" fontId="16" fillId="0" borderId="5" xfId="0" applyNumberFormat="1" applyFont="1" applyBorder="1" applyAlignment="1">
      <alignment horizontal="right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169" fontId="25" fillId="0" borderId="138" xfId="0" applyNumberFormat="1" applyFont="1" applyBorder="1" applyAlignment="1">
      <alignment horizontal="right" vertical="center" shrinkToFit="1"/>
    </xf>
    <xf numFmtId="169" fontId="25" fillId="0" borderId="136" xfId="0" applyNumberFormat="1" applyFont="1" applyBorder="1" applyAlignment="1">
      <alignment horizontal="right" vertical="center" shrinkToFit="1"/>
    </xf>
    <xf numFmtId="169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9" fontId="16" fillId="0" borderId="131" xfId="0" applyNumberFormat="1" applyFont="1" applyBorder="1" applyAlignment="1">
      <alignment horizontal="right" vertical="center"/>
    </xf>
    <xf numFmtId="169" fontId="16" fillId="0" borderId="129" xfId="0" applyNumberFormat="1" applyFont="1" applyBorder="1" applyAlignment="1">
      <alignment horizontal="right" vertical="center"/>
    </xf>
    <xf numFmtId="169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105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170" fontId="63" fillId="0" borderId="14" xfId="0" applyNumberFormat="1" applyFont="1" applyBorder="1" applyAlignment="1">
      <alignment horizontal="center" vertical="center" wrapText="1" shrinkToFit="1"/>
    </xf>
    <xf numFmtId="170" fontId="63" fillId="0" borderId="126" xfId="0" applyNumberFormat="1" applyFont="1" applyBorder="1" applyAlignment="1">
      <alignment horizontal="center" vertical="center" wrapText="1" shrinkToFit="1"/>
    </xf>
    <xf numFmtId="170" fontId="63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30" fillId="0" borderId="63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7" fontId="14" fillId="0" borderId="47" xfId="0" applyNumberFormat="1" applyFont="1" applyBorder="1" applyAlignment="1">
      <alignment horizontal="center" vertical="top"/>
    </xf>
    <xf numFmtId="167" fontId="14" fillId="0" borderId="47" xfId="0" applyNumberFormat="1" applyFont="1" applyBorder="1" applyAlignment="1">
      <alignment horizontal="center" vertical="top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6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topLeftCell="A6" zoomScale="150" zoomScaleNormal="150" zoomScaleSheetLayoutView="100" workbookViewId="0">
      <selection activeCell="P15" sqref="P15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44216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9" t="s">
        <v>139</v>
      </c>
      <c r="B6" s="200"/>
      <c r="C6" s="201"/>
      <c r="D6" s="201"/>
      <c r="E6" s="201"/>
      <c r="F6" s="201"/>
      <c r="G6" s="201"/>
      <c r="H6" s="27" t="s">
        <v>136</v>
      </c>
      <c r="I6" s="202" t="s">
        <v>137</v>
      </c>
      <c r="J6" s="202"/>
      <c r="K6" s="202"/>
      <c r="L6" s="202"/>
      <c r="M6" s="202"/>
      <c r="N6" s="202" t="s">
        <v>138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43871</v>
      </c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 t="s">
        <v>143</v>
      </c>
      <c r="C11" s="152"/>
      <c r="D11" s="159">
        <v>5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142</v>
      </c>
    </row>
    <row r="12" spans="1:16" s="35" customFormat="1" ht="12" customHeight="1" thickTop="1" thickBot="1">
      <c r="A12" s="87"/>
      <c r="B12" s="83"/>
      <c r="C12" s="84"/>
      <c r="D12" s="94"/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/>
    </row>
    <row r="13" spans="1:16" s="35" customFormat="1" ht="12" customHeight="1" thickTop="1" thickBot="1">
      <c r="A13" s="87"/>
      <c r="B13" s="83"/>
      <c r="C13" s="84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83"/>
      <c r="C14" s="84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83"/>
      <c r="C15" s="84"/>
      <c r="D15" s="187"/>
      <c r="E15" s="188"/>
      <c r="F15" s="189"/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83"/>
      <c r="C16" s="84"/>
      <c r="D16" s="172"/>
      <c r="E16" s="173"/>
      <c r="F16" s="78"/>
      <c r="G16" s="79"/>
      <c r="H16" s="80"/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>
      <c r="A17" s="87"/>
      <c r="B17" s="83">
        <v>44204</v>
      </c>
      <c r="C17" s="84"/>
      <c r="D17" s="172"/>
      <c r="E17" s="173"/>
      <c r="F17" s="173"/>
      <c r="G17" s="173"/>
      <c r="H17" s="78"/>
      <c r="I17" s="79"/>
      <c r="J17" s="80"/>
      <c r="K17" s="80"/>
      <c r="L17" s="185"/>
      <c r="M17" s="67"/>
      <c r="N17" s="67"/>
      <c r="O17" s="68"/>
      <c r="P17" s="44"/>
    </row>
    <row r="18" spans="1:16" s="35" customFormat="1" ht="12" customHeight="1" thickTop="1" thickBot="1">
      <c r="A18" s="87"/>
      <c r="B18" s="83"/>
      <c r="C18" s="84"/>
      <c r="D18" s="85"/>
      <c r="E18" s="67"/>
      <c r="F18" s="67"/>
      <c r="G18" s="67"/>
      <c r="H18" s="67"/>
      <c r="I18" s="81"/>
      <c r="J18" s="80">
        <v>10</v>
      </c>
      <c r="K18" s="80"/>
      <c r="L18" s="92"/>
      <c r="M18" s="196"/>
      <c r="N18" s="67"/>
      <c r="O18" s="68"/>
      <c r="P18" s="44" t="s">
        <v>141</v>
      </c>
    </row>
    <row r="19" spans="1:16" s="35" customFormat="1" ht="12" customHeight="1" thickTop="1" thickBot="1">
      <c r="A19" s="87"/>
      <c r="B19" s="83"/>
      <c r="C19" s="84"/>
      <c r="D19" s="85"/>
      <c r="E19" s="67"/>
      <c r="F19" s="67"/>
      <c r="G19" s="67"/>
      <c r="H19" s="67"/>
      <c r="I19" s="67"/>
      <c r="J19" s="78"/>
      <c r="K19" s="79"/>
      <c r="L19" s="80"/>
      <c r="M19" s="80"/>
      <c r="N19" s="81"/>
      <c r="O19" s="82"/>
      <c r="P19" s="44"/>
    </row>
    <row r="20" spans="1:16" s="35" customFormat="1" ht="12" customHeight="1" thickTop="1" thickBot="1">
      <c r="A20" s="87"/>
      <c r="B20" s="83"/>
      <c r="C20" s="84"/>
      <c r="D20" s="85"/>
      <c r="E20" s="67"/>
      <c r="F20" s="67"/>
      <c r="G20" s="67"/>
      <c r="H20" s="67"/>
      <c r="I20" s="67"/>
      <c r="J20" s="67"/>
      <c r="K20" s="81"/>
      <c r="L20" s="80"/>
      <c r="M20" s="80"/>
      <c r="N20" s="81"/>
      <c r="O20" s="82"/>
      <c r="P20" s="44"/>
    </row>
    <row r="21" spans="1:16" s="35" customFormat="1" ht="12" customHeight="1" thickTop="1" thickBot="1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6">
        <v>44205</v>
      </c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>
        <v>2</v>
      </c>
      <c r="O27" s="102"/>
      <c r="P27" s="45" t="s">
        <v>142</v>
      </c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23</v>
      </c>
      <c r="J31" s="107" t="s">
        <v>7</v>
      </c>
      <c r="K31" s="108"/>
      <c r="L31" s="108"/>
      <c r="M31" s="108"/>
      <c r="N31" s="108"/>
      <c r="O31" s="108"/>
      <c r="P31" s="3">
        <v>2</v>
      </c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2</v>
      </c>
    </row>
    <row r="34" spans="1:16" ht="24.95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23</v>
      </c>
    </row>
    <row r="35" spans="1:16" ht="3.95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Carole Diola</v>
      </c>
      <c r="B52" s="144"/>
      <c r="C52" s="145"/>
      <c r="D52" s="145"/>
      <c r="E52" s="145"/>
      <c r="F52" s="145"/>
      <c r="G52" s="145" t="str">
        <f>I6</f>
        <v>Ronald Diola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opLeftCell="A3" zoomScale="200" zoomScaleNormal="200" workbookViewId="0">
      <selection activeCell="T7" sqref="T7:AA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5" customHeight="1">
      <c r="A2" s="255" t="s">
        <v>59</v>
      </c>
      <c r="B2" s="255"/>
      <c r="C2" s="255"/>
      <c r="D2" s="255"/>
      <c r="E2" s="255"/>
      <c r="F2" s="257" t="s">
        <v>60</v>
      </c>
      <c r="G2" s="257"/>
      <c r="H2" s="257"/>
      <c r="I2" s="257"/>
      <c r="J2" s="257"/>
      <c r="K2" s="257"/>
      <c r="L2" s="257" t="s">
        <v>61</v>
      </c>
      <c r="M2" s="257"/>
      <c r="N2" s="257"/>
      <c r="O2" s="257"/>
      <c r="P2" s="257"/>
      <c r="Q2" s="257"/>
      <c r="R2" s="257" t="s">
        <v>62</v>
      </c>
      <c r="S2" s="257"/>
      <c r="T2" s="255" t="s">
        <v>63</v>
      </c>
      <c r="U2" s="255"/>
      <c r="V2" s="255"/>
      <c r="W2" s="255"/>
      <c r="X2" s="255" t="s">
        <v>64</v>
      </c>
      <c r="Y2" s="255"/>
      <c r="Z2" s="255"/>
      <c r="AA2" s="255"/>
    </row>
    <row r="3" spans="1:27" s="10" customFormat="1" ht="18.95" customHeight="1" thickBot="1">
      <c r="A3" s="256" t="str">
        <f>'Summary of Activities'!A6</f>
        <v>Cebu Guadalupe</v>
      </c>
      <c r="B3" s="256"/>
      <c r="C3" s="256"/>
      <c r="D3" s="256"/>
      <c r="E3" s="256"/>
      <c r="F3" s="256" t="str">
        <f>'Summary of Activities'!I6</f>
        <v>Ronald Diola</v>
      </c>
      <c r="G3" s="256"/>
      <c r="H3" s="256"/>
      <c r="I3" s="256"/>
      <c r="J3" s="256"/>
      <c r="K3" s="256"/>
      <c r="L3" s="256" t="str">
        <f>'Summary of Activities'!N6</f>
        <v>Carole Diola</v>
      </c>
      <c r="M3" s="256"/>
      <c r="N3" s="256"/>
      <c r="O3" s="256"/>
      <c r="P3" s="256"/>
      <c r="Q3" s="256"/>
      <c r="R3" s="256" t="str">
        <f>'Summary of Activities'!H6</f>
        <v>1-D</v>
      </c>
      <c r="S3" s="256"/>
      <c r="T3" s="297">
        <f>'Summary of Activities'!K2</f>
        <v>44216</v>
      </c>
      <c r="U3" s="297"/>
      <c r="V3" s="297"/>
      <c r="W3" s="297"/>
      <c r="X3" s="298">
        <f>'Summary of Activities'!O8</f>
        <v>43871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3.5">
      <c r="A5" s="263">
        <v>1</v>
      </c>
      <c r="B5" s="265">
        <f>'Summary of Activities'!B19</f>
        <v>0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 t="s">
        <v>140</v>
      </c>
      <c r="Y5" s="276" t="s">
        <v>52</v>
      </c>
      <c r="Z5" s="276"/>
      <c r="AA5" s="277"/>
    </row>
    <row r="6" spans="1:27" s="7" customFormat="1" ht="13.5" thickBot="1">
      <c r="A6" s="263"/>
      <c r="B6" s="266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/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>
      <c r="A10" s="263">
        <v>2</v>
      </c>
      <c r="B10" s="265">
        <f>'Summary of Activities'!B20</f>
        <v>0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 t="s">
        <v>140</v>
      </c>
      <c r="Y10" s="276" t="s">
        <v>52</v>
      </c>
      <c r="Z10" s="276"/>
      <c r="AA10" s="277"/>
    </row>
    <row r="11" spans="1:27" s="7" customFormat="1" ht="13.5" thickBot="1">
      <c r="A11" s="263"/>
      <c r="B11" s="266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5" thickBot="1">
      <c r="A12" s="264"/>
      <c r="B12" s="267"/>
      <c r="C12" s="280" t="s">
        <v>41</v>
      </c>
      <c r="D12" s="281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/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>
      <c r="A15" s="263">
        <v>3</v>
      </c>
      <c r="B15" s="265">
        <f>'Summary of Activities'!B21</f>
        <v>0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/>
      <c r="Y15" s="276" t="s">
        <v>52</v>
      </c>
      <c r="Z15" s="276"/>
      <c r="AA15" s="277"/>
    </row>
    <row r="16" spans="1:27" s="7" customFormat="1" ht="13.5" thickBot="1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5" thickBot="1">
      <c r="A17" s="264"/>
      <c r="B17" s="267"/>
      <c r="C17" s="280" t="s">
        <v>41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/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/>
      <c r="Y20" s="276" t="s">
        <v>52</v>
      </c>
      <c r="Z20" s="276"/>
      <c r="AA20" s="277"/>
    </row>
    <row r="21" spans="1:27" s="7" customFormat="1" ht="13.5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5" thickBot="1">
      <c r="A22" s="264"/>
      <c r="B22" s="267"/>
      <c r="C22" s="280" t="s">
        <v>41</v>
      </c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/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/>
      <c r="Y25" s="276" t="s">
        <v>52</v>
      </c>
      <c r="Z25" s="276"/>
      <c r="AA25" s="277"/>
    </row>
    <row r="26" spans="1:27" s="7" customFormat="1" ht="13.5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5" thickBot="1">
      <c r="A27" s="264"/>
      <c r="B27" s="267"/>
      <c r="C27" s="280" t="s">
        <v>41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/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/>
      <c r="Y30" s="276" t="s">
        <v>52</v>
      </c>
      <c r="Z30" s="276"/>
      <c r="AA30" s="277"/>
    </row>
    <row r="31" spans="1:27" s="7" customFormat="1" ht="13.5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5" thickBot="1">
      <c r="A32" s="264"/>
      <c r="B32" s="267"/>
      <c r="C32" s="280" t="s">
        <v>41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/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/>
      <c r="Y35" s="276" t="s">
        <v>52</v>
      </c>
      <c r="Z35" s="276"/>
      <c r="AA35" s="277"/>
    </row>
    <row r="36" spans="1:27" s="7" customFormat="1" ht="13.5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3.5" thickBot="1">
      <c r="A37" s="264"/>
      <c r="B37" s="267"/>
      <c r="C37" s="280" t="s">
        <v>41</v>
      </c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/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/>
      <c r="Y40" s="276" t="s">
        <v>52</v>
      </c>
      <c r="Z40" s="276"/>
      <c r="AA40" s="277"/>
    </row>
    <row r="41" spans="1:27" s="7" customFormat="1" ht="13.5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5" thickBot="1">
      <c r="A42" s="264"/>
      <c r="B42" s="267"/>
      <c r="C42" s="280" t="s">
        <v>41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/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30" t="s">
        <v>57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  <c r="N44" s="217" t="s">
        <v>65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2" customHeight="1" thickTop="1" thickBot="1">
      <c r="A45" s="227" t="s">
        <v>58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1">
        <v>1</v>
      </c>
      <c r="N45" s="218" t="s">
        <v>122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20"/>
    </row>
    <row r="46" spans="1:27" ht="14.25">
      <c r="A46" s="9"/>
      <c r="B46" s="238" t="s">
        <v>55</v>
      </c>
      <c r="C46" s="238"/>
      <c r="D46" s="238"/>
      <c r="E46" s="238"/>
      <c r="F46" s="244" t="s">
        <v>54</v>
      </c>
      <c r="G46" s="244"/>
      <c r="H46" s="246" t="s">
        <v>68</v>
      </c>
      <c r="I46" s="247"/>
      <c r="J46" s="244" t="s">
        <v>70</v>
      </c>
      <c r="K46" s="244"/>
      <c r="L46" s="245"/>
      <c r="M46" s="11">
        <v>2</v>
      </c>
      <c r="N46" s="221" t="s">
        <v>123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3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0</v>
      </c>
      <c r="G47" s="206"/>
      <c r="H47" s="205">
        <f>D6+D11+D16+D21+D26+D31+D36+D41</f>
        <v>0</v>
      </c>
      <c r="I47" s="206"/>
      <c r="J47" s="211">
        <f>E6+E11+E16+E21+E26+E31+E36+E41</f>
        <v>0</v>
      </c>
      <c r="K47" s="211"/>
      <c r="L47" s="212"/>
      <c r="M47" s="11">
        <v>3</v>
      </c>
      <c r="N47" s="224" t="s">
        <v>124</v>
      </c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0</v>
      </c>
      <c r="G48" s="206"/>
      <c r="H48" s="205">
        <f>G6+G11+G16+G21+G26+G31+G36+G41</f>
        <v>0</v>
      </c>
      <c r="I48" s="206"/>
      <c r="J48" s="211">
        <f>H6+H11+H16+H21+H26+H31+H36+H41</f>
        <v>0</v>
      </c>
      <c r="K48" s="211"/>
      <c r="L48" s="212"/>
      <c r="M48" s="216">
        <v>4</v>
      </c>
      <c r="N48" s="213" t="s">
        <v>125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5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0</v>
      </c>
      <c r="G49" s="206"/>
      <c r="H49" s="205">
        <f>J6+J11+J16+J21+J26+J31+J36+J41</f>
        <v>0</v>
      </c>
      <c r="I49" s="206"/>
      <c r="J49" s="211">
        <f>K6+K11+K16+K21+K26+K31+K36+K41</f>
        <v>0</v>
      </c>
      <c r="K49" s="211"/>
      <c r="L49" s="212"/>
      <c r="M49" s="216"/>
      <c r="N49" s="213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1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>
        <f>O6+O11+O16+O21+O26+O31+O36+O41</f>
        <v>0</v>
      </c>
      <c r="G51" s="206"/>
      <c r="H51" s="205">
        <f>P6+P11+P16+P21+P26+P31+P36+P41</f>
        <v>0</v>
      </c>
      <c r="I51" s="206"/>
      <c r="J51" s="211">
        <f>Q6+Q11+Q16+Q21+Q26+Q31+Q36+Q41</f>
        <v>0</v>
      </c>
      <c r="K51" s="211"/>
      <c r="L51" s="212"/>
      <c r="M51" s="21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1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1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51"/>
      <c r="B54" s="252"/>
      <c r="C54" s="252"/>
      <c r="D54" s="252"/>
      <c r="E54" s="253"/>
      <c r="F54" s="242"/>
      <c r="G54" s="243"/>
      <c r="H54" s="242"/>
      <c r="I54" s="243"/>
      <c r="J54" s="248"/>
      <c r="K54" s="249"/>
      <c r="L54" s="250"/>
      <c r="M54" s="21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9" t="s">
        <v>56</v>
      </c>
      <c r="B55" s="240"/>
      <c r="C55" s="240"/>
      <c r="D55" s="240"/>
      <c r="E55" s="241"/>
      <c r="F55" s="236">
        <f>SUM(F47:G53)</f>
        <v>0</v>
      </c>
      <c r="G55" s="237"/>
      <c r="H55" s="236">
        <f>SUM(H47:I53)</f>
        <v>0</v>
      </c>
      <c r="I55" s="237"/>
      <c r="J55" s="233">
        <f>SUM(J47:L53)</f>
        <v>0</v>
      </c>
      <c r="K55" s="234"/>
      <c r="L55" s="235"/>
      <c r="M55" s="21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2020-10-12T08:17:30Z</cp:lastPrinted>
  <dcterms:created xsi:type="dcterms:W3CDTF">2013-07-03T03:04:40Z</dcterms:created>
  <dcterms:modified xsi:type="dcterms:W3CDTF">2021-02-10T08:05:20Z</dcterms:modified>
</cp:coreProperties>
</file>